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Inec_nas_01\ENCUESTAS_DE_CONSTRUCCION\ENCUESTAS DE CONSTRUCCIÓN\Bol Censo de Construcción\TRIMESTRAL\I TRIMESTRE 2021\Nueva carpeta\"/>
    </mc:Choice>
  </mc:AlternateContent>
  <bookViews>
    <workbookView xWindow="60" yWindow="600" windowWidth="20430" windowHeight="10920"/>
  </bookViews>
  <sheets>
    <sheet name="Cuadro 5" sheetId="4" r:id="rId1"/>
  </sheets>
  <definedNames>
    <definedName name="_xlnm.Print_Titles" localSheetId="0">'Cuadro 5'!$5:$9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36" i="4" l="1"/>
  <c r="F36" i="4"/>
  <c r="G36" i="4"/>
  <c r="H36" i="4"/>
  <c r="I36" i="4"/>
  <c r="J36" i="4"/>
  <c r="E15" i="4"/>
  <c r="E44" i="4"/>
  <c r="C17" i="4"/>
  <c r="B17" i="4"/>
  <c r="F12" i="4"/>
  <c r="F11" i="4" s="1"/>
  <c r="J44" i="4"/>
  <c r="F44" i="4"/>
  <c r="F52" i="4"/>
  <c r="F43" i="4" s="1"/>
  <c r="F16" i="4"/>
  <c r="G16" i="4"/>
  <c r="H16" i="4"/>
  <c r="I16" i="4"/>
  <c r="J16" i="4"/>
  <c r="E16" i="4"/>
  <c r="B18" i="4"/>
  <c r="B29" i="4"/>
  <c r="G15" i="4" l="1"/>
  <c r="F15" i="4"/>
  <c r="E52" i="4"/>
  <c r="E43" i="4" s="1"/>
  <c r="D53" i="4"/>
  <c r="C53" i="4"/>
  <c r="B53" i="4"/>
  <c r="D46" i="4"/>
  <c r="C46" i="4"/>
  <c r="B46" i="4"/>
  <c r="D41" i="4"/>
  <c r="C41" i="4"/>
  <c r="B41" i="4"/>
  <c r="B39" i="4"/>
  <c r="C39" i="4"/>
  <c r="D39" i="4"/>
  <c r="D37" i="4"/>
  <c r="C37" i="4"/>
  <c r="B37" i="4"/>
  <c r="D34" i="4"/>
  <c r="C34" i="4"/>
  <c r="B34" i="4"/>
  <c r="B35" i="4"/>
  <c r="C35" i="4"/>
  <c r="D35" i="4"/>
  <c r="D30" i="4"/>
  <c r="C30" i="4"/>
  <c r="B30" i="4"/>
  <c r="D18" i="4"/>
  <c r="C18" i="4"/>
  <c r="B14" i="4"/>
  <c r="C14" i="4"/>
  <c r="D14" i="4"/>
  <c r="D55" i="4" l="1"/>
  <c r="C55" i="4"/>
  <c r="B55" i="4"/>
  <c r="D54" i="4"/>
  <c r="C54" i="4"/>
  <c r="B54" i="4"/>
  <c r="J52" i="4"/>
  <c r="J43" i="4" s="1"/>
  <c r="I52" i="4"/>
  <c r="H52" i="4"/>
  <c r="G52" i="4"/>
  <c r="D51" i="4"/>
  <c r="C51" i="4"/>
  <c r="B51" i="4"/>
  <c r="D50" i="4"/>
  <c r="C50" i="4"/>
  <c r="B50" i="4"/>
  <c r="D49" i="4"/>
  <c r="C49" i="4"/>
  <c r="B49" i="4"/>
  <c r="D48" i="4"/>
  <c r="C48" i="4"/>
  <c r="B48" i="4"/>
  <c r="D47" i="4"/>
  <c r="C47" i="4"/>
  <c r="B47" i="4"/>
  <c r="D45" i="4"/>
  <c r="C45" i="4"/>
  <c r="B45" i="4"/>
  <c r="I44" i="4"/>
  <c r="H44" i="4"/>
  <c r="G44" i="4"/>
  <c r="D42" i="4"/>
  <c r="C42" i="4"/>
  <c r="B42" i="4"/>
  <c r="D40" i="4"/>
  <c r="C40" i="4"/>
  <c r="B40" i="4"/>
  <c r="D38" i="4"/>
  <c r="C38" i="4"/>
  <c r="B38" i="4"/>
  <c r="D33" i="4"/>
  <c r="C33" i="4"/>
  <c r="B33" i="4"/>
  <c r="D32" i="4"/>
  <c r="C32" i="4"/>
  <c r="B32" i="4"/>
  <c r="D31" i="4"/>
  <c r="C31" i="4"/>
  <c r="B31" i="4"/>
  <c r="D29" i="4"/>
  <c r="C29" i="4"/>
  <c r="D28" i="4"/>
  <c r="C28" i="4"/>
  <c r="B28" i="4"/>
  <c r="D27" i="4"/>
  <c r="C27" i="4"/>
  <c r="B27" i="4"/>
  <c r="D26" i="4"/>
  <c r="C26" i="4"/>
  <c r="B26" i="4"/>
  <c r="D25" i="4"/>
  <c r="C25" i="4"/>
  <c r="B25" i="4"/>
  <c r="D24" i="4"/>
  <c r="C24" i="4"/>
  <c r="B24" i="4"/>
  <c r="D23" i="4"/>
  <c r="C23" i="4"/>
  <c r="B23" i="4"/>
  <c r="D22" i="4"/>
  <c r="C22" i="4"/>
  <c r="B22" i="4"/>
  <c r="D21" i="4"/>
  <c r="C21" i="4"/>
  <c r="B21" i="4"/>
  <c r="D20" i="4"/>
  <c r="C20" i="4"/>
  <c r="B20" i="4"/>
  <c r="D19" i="4"/>
  <c r="C19" i="4"/>
  <c r="B19" i="4"/>
  <c r="D17" i="4"/>
  <c r="D13" i="4"/>
  <c r="C13" i="4"/>
  <c r="B13" i="4"/>
  <c r="J12" i="4"/>
  <c r="J11" i="4" s="1"/>
  <c r="I12" i="4"/>
  <c r="I11" i="4" s="1"/>
  <c r="H12" i="4"/>
  <c r="H11" i="4" s="1"/>
  <c r="G12" i="4"/>
  <c r="G11" i="4" s="1"/>
  <c r="E12" i="4"/>
  <c r="E11" i="4" s="1"/>
  <c r="C16" i="4" l="1"/>
  <c r="B36" i="4"/>
  <c r="C36" i="4"/>
  <c r="B44" i="4"/>
  <c r="D16" i="4"/>
  <c r="D36" i="4"/>
  <c r="H43" i="4"/>
  <c r="B52" i="4"/>
  <c r="B43" i="4"/>
  <c r="B16" i="4"/>
  <c r="B15" i="4" s="1"/>
  <c r="G43" i="4"/>
  <c r="I43" i="4"/>
  <c r="B12" i="4"/>
  <c r="B11" i="4" s="1"/>
  <c r="H15" i="4"/>
  <c r="I15" i="4"/>
  <c r="J15" i="4"/>
  <c r="D12" i="4"/>
  <c r="D11" i="4" s="1"/>
  <c r="D44" i="4"/>
  <c r="D52" i="4"/>
  <c r="C44" i="4"/>
  <c r="C12" i="4"/>
  <c r="C11" i="4" s="1"/>
  <c r="C52" i="4"/>
  <c r="B10" i="4" l="1"/>
  <c r="H10" i="4"/>
  <c r="I10" i="4"/>
  <c r="C15" i="4"/>
  <c r="D15" i="4"/>
  <c r="J10" i="4"/>
  <c r="E10" i="4"/>
  <c r="D43" i="4"/>
  <c r="C43" i="4"/>
  <c r="F10" i="4"/>
  <c r="G10" i="4"/>
  <c r="C10" i="4" l="1"/>
  <c r="D10" i="4"/>
</calcChain>
</file>

<file path=xl/sharedStrings.xml><?xml version="1.0" encoding="utf-8"?>
<sst xmlns="http://schemas.openxmlformats.org/spreadsheetml/2006/main" count="67" uniqueCount="59">
  <si>
    <t>Total</t>
  </si>
  <si>
    <t>Residencial</t>
  </si>
  <si>
    <t>Número de edificaciones</t>
  </si>
  <si>
    <r>
      <t>Área  construida
(m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>)</t>
    </r>
  </si>
  <si>
    <r>
      <t>Área  a construir
(m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>)</t>
    </r>
  </si>
  <si>
    <t>TOTAL</t>
  </si>
  <si>
    <t xml:space="preserve">  Barrio Sur</t>
  </si>
  <si>
    <t xml:space="preserve">  Cristóbal</t>
  </si>
  <si>
    <t>San Miguelito</t>
  </si>
  <si>
    <t>Panamá</t>
  </si>
  <si>
    <t xml:space="preserve"> -   Cantidad nula o cero.</t>
  </si>
  <si>
    <t>(P) Cifras preliminares.</t>
  </si>
  <si>
    <t>Colón</t>
  </si>
  <si>
    <t>Panamá Oeste</t>
  </si>
  <si>
    <t>Arraiján</t>
  </si>
  <si>
    <t>24 de Diciembre</t>
  </si>
  <si>
    <t>Tocumen</t>
  </si>
  <si>
    <t>Pacora</t>
  </si>
  <si>
    <t>Las Garzas</t>
  </si>
  <si>
    <t>Chilibre</t>
  </si>
  <si>
    <t>Caimitillo</t>
  </si>
  <si>
    <t>Alcalde Díaz</t>
  </si>
  <si>
    <t>Rufina Alfaro</t>
  </si>
  <si>
    <t>Cerro Silvestre</t>
  </si>
  <si>
    <t>Juan Demóstenes Arosemena</t>
  </si>
  <si>
    <t>La Chorrera</t>
  </si>
  <si>
    <t>Barrio Colón</t>
  </si>
  <si>
    <t>Las Cumbres</t>
  </si>
  <si>
    <t>Don Bosco</t>
  </si>
  <si>
    <t>Ernesto Córdoba Campos</t>
  </si>
  <si>
    <t>Pedregal</t>
  </si>
  <si>
    <t>Herrera</t>
  </si>
  <si>
    <t>Playa Leona</t>
  </si>
  <si>
    <t>Arraiján (cabecera)</t>
  </si>
  <si>
    <t>Nuevo Emperador</t>
  </si>
  <si>
    <t>Vista Alegre</t>
  </si>
  <si>
    <t>Veracruz</t>
  </si>
  <si>
    <t>Betania</t>
  </si>
  <si>
    <t>El Chorrillo</t>
  </si>
  <si>
    <t>Juan Díaz</t>
  </si>
  <si>
    <t>Las Mañanitas</t>
  </si>
  <si>
    <t>Río Abajo</t>
  </si>
  <si>
    <t>San Martín</t>
  </si>
  <si>
    <t>Belisario Porras</t>
  </si>
  <si>
    <t>Parque Lefevre</t>
  </si>
  <si>
    <t>Ancon</t>
  </si>
  <si>
    <t>Arnulfo Arias</t>
  </si>
  <si>
    <t>Rufina Frïas</t>
  </si>
  <si>
    <t>Omar Torrijos</t>
  </si>
  <si>
    <t>Burunga</t>
  </si>
  <si>
    <t>Provincia, distrito y corregimiento</t>
  </si>
  <si>
    <t>No residencial</t>
  </si>
  <si>
    <t>Amelia Denis De Icaza</t>
  </si>
  <si>
    <t xml:space="preserve">NOTA: Obras que iniciaron el proceso de construcción, en el período de referencia. </t>
  </si>
  <si>
    <t>República de Panamá</t>
  </si>
  <si>
    <t>CONTRALORÍA GENERAL DE LA REPÚBLICA</t>
  </si>
  <si>
    <t>Instituto Nacional de Estadística y Censo</t>
  </si>
  <si>
    <t>Cuadro 5.  CONSTRUCCIONES NUEVAS EN LAS PROVINCIAS DE COLON, PANAMÁ Y PANAMÁ OESTE, POR TIPO DE CONSTRUCCIÓN,</t>
  </si>
  <si>
    <t xml:space="preserve"> NÚMERO Y ÁREA, SEGÚN DISTRITO Y CORREGIMIENTO: PRIMER TRIMESTRE 2021 (P)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</si>
</sst>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164" formatCode="_ * #,##0_ ;_ * \-#,##0_ ;_ * &quot;-&quot;_ ;_ @_ "/>
    <numFmt numFmtId="165" formatCode="_-* #,##0\ _$_-;\-* #,##0\ _$_-;_-* &quot;-&quot;\ _$_-;_-@_-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</cellStyleXfs>
  <cellXfs count="43">
    <xf numFmtId="0" fontId="0" fillId="0" borderId="0" xfId="0"/>
    <xf numFmtId="164" fontId="1" fillId="0" borderId="0" xfId="1" applyNumberFormat="1" applyAlignment="1">
      <alignment horizontal="center"/>
    </xf>
    <xf numFmtId="164" fontId="1" fillId="0" borderId="0" xfId="1" applyNumberFormat="1" applyAlignment="1">
      <alignment horizontal="left"/>
    </xf>
    <xf numFmtId="164" fontId="1" fillId="0" borderId="0" xfId="1" applyNumberFormat="1"/>
    <xf numFmtId="164" fontId="1" fillId="0" borderId="0" xfId="1" applyNumberFormat="1" applyBorder="1" applyAlignment="1">
      <alignment horizontal="left"/>
    </xf>
    <xf numFmtId="0" fontId="0" fillId="0" borderId="0" xfId="0" applyBorder="1"/>
    <xf numFmtId="0" fontId="2" fillId="2" borderId="2" xfId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 wrapText="1"/>
    </xf>
    <xf numFmtId="164" fontId="2" fillId="3" borderId="0" xfId="1" applyNumberFormat="1" applyFont="1" applyFill="1" applyAlignment="1">
      <alignment horizontal="center"/>
    </xf>
    <xf numFmtId="164" fontId="2" fillId="3" borderId="4" xfId="1" applyNumberFormat="1" applyFont="1" applyFill="1" applyBorder="1"/>
    <xf numFmtId="164" fontId="2" fillId="3" borderId="5" xfId="1" applyNumberFormat="1" applyFont="1" applyFill="1" applyBorder="1"/>
    <xf numFmtId="164" fontId="1" fillId="3" borderId="0" xfId="1" applyNumberFormat="1" applyFill="1" applyAlignment="1">
      <alignment horizontal="left" indent="2"/>
    </xf>
    <xf numFmtId="164" fontId="1" fillId="3" borderId="4" xfId="1" applyNumberFormat="1" applyFill="1" applyBorder="1"/>
    <xf numFmtId="164" fontId="1" fillId="3" borderId="5" xfId="1" applyNumberFormat="1" applyFill="1" applyBorder="1"/>
    <xf numFmtId="164" fontId="1" fillId="3" borderId="0" xfId="1" applyNumberFormat="1" applyFill="1" applyAlignment="1">
      <alignment horizontal="left"/>
    </xf>
    <xf numFmtId="164" fontId="2" fillId="3" borderId="4" xfId="1" applyNumberFormat="1" applyFont="1" applyFill="1" applyBorder="1" applyAlignment="1">
      <alignment horizontal="right" wrapText="1"/>
    </xf>
    <xf numFmtId="164" fontId="2" fillId="3" borderId="5" xfId="1" applyNumberFormat="1" applyFont="1" applyFill="1" applyBorder="1" applyAlignment="1">
      <alignment horizontal="right" wrapText="1"/>
    </xf>
    <xf numFmtId="164" fontId="1" fillId="3" borderId="0" xfId="1" applyNumberFormat="1" applyFill="1" applyBorder="1" applyAlignment="1">
      <alignment horizontal="left"/>
    </xf>
    <xf numFmtId="164" fontId="4" fillId="3" borderId="5" xfId="0" applyNumberFormat="1" applyFont="1" applyFill="1" applyBorder="1"/>
    <xf numFmtId="164" fontId="4" fillId="3" borderId="4" xfId="0" applyNumberFormat="1" applyFont="1" applyFill="1" applyBorder="1"/>
    <xf numFmtId="164" fontId="1" fillId="3" borderId="0" xfId="1" applyNumberFormat="1" applyFill="1" applyAlignment="1">
      <alignment horizontal="left" indent="4"/>
    </xf>
    <xf numFmtId="0" fontId="1" fillId="3" borderId="0" xfId="1" applyFill="1" applyAlignment="1">
      <alignment horizontal="center" vertical="center"/>
    </xf>
    <xf numFmtId="0" fontId="1" fillId="3" borderId="1" xfId="1" applyFill="1" applyBorder="1" applyAlignment="1">
      <alignment horizontal="center" vertical="center"/>
    </xf>
    <xf numFmtId="164" fontId="1" fillId="3" borderId="6" xfId="1" applyNumberFormat="1" applyFill="1" applyBorder="1" applyAlignment="1">
      <alignment horizontal="left" indent="4"/>
    </xf>
    <xf numFmtId="164" fontId="1" fillId="3" borderId="1" xfId="1" applyNumberFormat="1" applyFill="1" applyBorder="1"/>
    <xf numFmtId="164" fontId="1" fillId="3" borderId="7" xfId="1" applyNumberFormat="1" applyFill="1" applyBorder="1" applyAlignment="1">
      <alignment horizontal="left" indent="4"/>
    </xf>
    <xf numFmtId="164" fontId="1" fillId="0" borderId="0" xfId="1" applyNumberFormat="1" applyFill="1" applyAlignment="1">
      <alignment horizontal="left" indent="4"/>
    </xf>
    <xf numFmtId="49" fontId="1" fillId="3" borderId="0" xfId="1" applyNumberFormat="1" applyFill="1" applyBorder="1" applyAlignment="1"/>
    <xf numFmtId="164" fontId="1" fillId="3" borderId="0" xfId="1" applyNumberFormat="1" applyFill="1" applyAlignment="1"/>
    <xf numFmtId="164" fontId="1" fillId="3" borderId="0" xfId="1" applyNumberFormat="1" applyFill="1" applyBorder="1" applyAlignment="1"/>
    <xf numFmtId="0" fontId="1" fillId="3" borderId="0" xfId="1" applyFill="1" applyAlignment="1"/>
    <xf numFmtId="0" fontId="0" fillId="0" borderId="0" xfId="0" applyBorder="1" applyAlignment="1"/>
    <xf numFmtId="0" fontId="0" fillId="0" borderId="0" xfId="0" applyAlignment="1"/>
    <xf numFmtId="41" fontId="1" fillId="3" borderId="0" xfId="3" applyNumberFormat="1" applyFont="1" applyFill="1" applyBorder="1" applyAlignment="1">
      <alignment horizontal="left"/>
    </xf>
    <xf numFmtId="0" fontId="2" fillId="3" borderId="0" xfId="1" applyFont="1" applyFill="1" applyAlignment="1">
      <alignment horizontal="center" vertical="top" wrapText="1"/>
    </xf>
    <xf numFmtId="0" fontId="2" fillId="2" borderId="8" xfId="1" applyFont="1" applyFill="1" applyBorder="1" applyAlignment="1">
      <alignment vertical="center"/>
    </xf>
    <xf numFmtId="0" fontId="2" fillId="2" borderId="7" xfId="1" applyFont="1" applyFill="1" applyBorder="1" applyAlignment="1">
      <alignment vertical="center"/>
    </xf>
    <xf numFmtId="0" fontId="2" fillId="2" borderId="2" xfId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3" borderId="0" xfId="1" applyFont="1" applyFill="1" applyAlignment="1">
      <alignment horizontal="center" wrapText="1"/>
    </xf>
  </cellXfs>
  <cellStyles count="4">
    <cellStyle name="Millares [0] 3" xfId="3"/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159"/>
  <sheetViews>
    <sheetView showGridLines="0" tabSelected="1" zoomScaleNormal="100" workbookViewId="0">
      <selection activeCell="M16" sqref="M16"/>
    </sheetView>
  </sheetViews>
  <sheetFormatPr baseColWidth="10" defaultRowHeight="15" x14ac:dyDescent="0.25"/>
  <cols>
    <col min="1" max="1" width="32.28515625" customWidth="1"/>
    <col min="2" max="10" width="13.7109375" customWidth="1"/>
    <col min="13" max="13" width="28.85546875" customWidth="1"/>
  </cols>
  <sheetData>
    <row r="1" spans="1:13" ht="12.75" customHeight="1" x14ac:dyDescent="0.25">
      <c r="A1" s="39" t="s">
        <v>54</v>
      </c>
      <c r="B1" s="39"/>
      <c r="C1" s="39"/>
      <c r="D1" s="39"/>
      <c r="E1" s="39"/>
      <c r="F1" s="39"/>
      <c r="G1" s="39"/>
      <c r="H1" s="39"/>
      <c r="I1" s="39"/>
      <c r="J1" s="39"/>
    </row>
    <row r="2" spans="1:13" ht="12.75" customHeight="1" x14ac:dyDescent="0.25">
      <c r="A2" s="40" t="s">
        <v>55</v>
      </c>
      <c r="B2" s="40"/>
      <c r="C2" s="40"/>
      <c r="D2" s="40"/>
      <c r="E2" s="40"/>
      <c r="F2" s="40"/>
      <c r="G2" s="40"/>
      <c r="H2" s="40"/>
      <c r="I2" s="40"/>
      <c r="J2" s="40"/>
    </row>
    <row r="3" spans="1:13" ht="12.75" customHeight="1" x14ac:dyDescent="0.25">
      <c r="A3" s="39" t="s">
        <v>56</v>
      </c>
      <c r="B3" s="39"/>
      <c r="C3" s="39"/>
      <c r="D3" s="39"/>
      <c r="E3" s="39"/>
      <c r="F3" s="39"/>
      <c r="G3" s="39"/>
      <c r="H3" s="39"/>
      <c r="I3" s="39"/>
      <c r="J3" s="39"/>
    </row>
    <row r="4" spans="1:13" ht="3.95" customHeight="1" x14ac:dyDescent="0.25">
      <c r="A4" s="41"/>
      <c r="B4" s="41"/>
      <c r="C4" s="41"/>
      <c r="D4" s="41"/>
      <c r="E4" s="41"/>
      <c r="F4" s="41"/>
      <c r="G4" s="41"/>
      <c r="H4" s="41"/>
      <c r="I4" s="41"/>
      <c r="J4" s="41"/>
    </row>
    <row r="5" spans="1:13" ht="19.5" customHeight="1" x14ac:dyDescent="0.25">
      <c r="A5" s="42" t="s">
        <v>57</v>
      </c>
      <c r="B5" s="42"/>
      <c r="C5" s="42"/>
      <c r="D5" s="42"/>
      <c r="E5" s="42"/>
      <c r="F5" s="42"/>
      <c r="G5" s="42"/>
      <c r="H5" s="42"/>
      <c r="I5" s="42"/>
      <c r="J5" s="42"/>
      <c r="K5" s="5"/>
    </row>
    <row r="6" spans="1:13" ht="19.5" customHeight="1" x14ac:dyDescent="0.25">
      <c r="A6" s="34" t="s">
        <v>58</v>
      </c>
      <c r="B6" s="34"/>
      <c r="C6" s="34"/>
      <c r="D6" s="34"/>
      <c r="E6" s="34"/>
      <c r="F6" s="34"/>
      <c r="G6" s="34"/>
      <c r="H6" s="34"/>
      <c r="I6" s="34"/>
      <c r="J6" s="34"/>
      <c r="K6" s="5"/>
    </row>
    <row r="7" spans="1:13" ht="5.25" customHeight="1" x14ac:dyDescent="0.25">
      <c r="A7" s="21"/>
      <c r="B7" s="22"/>
      <c r="C7" s="22"/>
      <c r="D7" s="22"/>
      <c r="E7" s="22"/>
      <c r="F7" s="22"/>
      <c r="G7" s="22"/>
      <c r="H7" s="22"/>
      <c r="I7" s="22"/>
      <c r="J7" s="22"/>
      <c r="K7" s="5"/>
    </row>
    <row r="8" spans="1:13" ht="15" customHeight="1" x14ac:dyDescent="0.25">
      <c r="A8" s="35" t="s">
        <v>50</v>
      </c>
      <c r="B8" s="37" t="s">
        <v>0</v>
      </c>
      <c r="C8" s="37"/>
      <c r="D8" s="38"/>
      <c r="E8" s="37" t="s">
        <v>1</v>
      </c>
      <c r="F8" s="37"/>
      <c r="G8" s="38"/>
      <c r="H8" s="37" t="s">
        <v>51</v>
      </c>
      <c r="I8" s="37"/>
      <c r="J8" s="38"/>
      <c r="K8" s="5"/>
    </row>
    <row r="9" spans="1:13" ht="45" customHeight="1" x14ac:dyDescent="0.25">
      <c r="A9" s="36"/>
      <c r="B9" s="6" t="s">
        <v>2</v>
      </c>
      <c r="C9" s="6" t="s">
        <v>3</v>
      </c>
      <c r="D9" s="7" t="s">
        <v>4</v>
      </c>
      <c r="E9" s="6" t="s">
        <v>2</v>
      </c>
      <c r="F9" s="6" t="s">
        <v>3</v>
      </c>
      <c r="G9" s="7" t="s">
        <v>4</v>
      </c>
      <c r="H9" s="6" t="s">
        <v>2</v>
      </c>
      <c r="I9" s="6" t="s">
        <v>3</v>
      </c>
      <c r="J9" s="7" t="s">
        <v>4</v>
      </c>
      <c r="K9" s="5"/>
    </row>
    <row r="10" spans="1:13" ht="19.5" customHeight="1" x14ac:dyDescent="0.25">
      <c r="A10" s="8" t="s">
        <v>5</v>
      </c>
      <c r="B10" s="9">
        <f>+B11+B15+B43</f>
        <v>1223</v>
      </c>
      <c r="C10" s="9">
        <f t="shared" ref="C10:J10" si="0">+C11+C15+C43</f>
        <v>69187</v>
      </c>
      <c r="D10" s="9">
        <f t="shared" si="0"/>
        <v>158696</v>
      </c>
      <c r="E10" s="9">
        <f t="shared" si="0"/>
        <v>1204</v>
      </c>
      <c r="F10" s="9">
        <f t="shared" si="0"/>
        <v>60869</v>
      </c>
      <c r="G10" s="9">
        <f t="shared" si="0"/>
        <v>132516</v>
      </c>
      <c r="H10" s="9">
        <f t="shared" si="0"/>
        <v>19</v>
      </c>
      <c r="I10" s="9">
        <f t="shared" si="0"/>
        <v>8318</v>
      </c>
      <c r="J10" s="10">
        <f t="shared" si="0"/>
        <v>26180</v>
      </c>
      <c r="K10" s="5"/>
    </row>
    <row r="11" spans="1:13" ht="19.5" customHeight="1" x14ac:dyDescent="0.25">
      <c r="A11" s="14" t="s">
        <v>12</v>
      </c>
      <c r="B11" s="9">
        <f>+B12</f>
        <v>26</v>
      </c>
      <c r="C11" s="9">
        <f>+C12</f>
        <v>2696</v>
      </c>
      <c r="D11" s="9">
        <f t="shared" ref="D11:J11" si="1">+D12</f>
        <v>14623</v>
      </c>
      <c r="E11" s="9">
        <f>+E12</f>
        <v>23</v>
      </c>
      <c r="F11" s="9">
        <f>+F12</f>
        <v>682</v>
      </c>
      <c r="G11" s="9">
        <f>+G12</f>
        <v>4538</v>
      </c>
      <c r="H11" s="9">
        <f t="shared" si="1"/>
        <v>3</v>
      </c>
      <c r="I11" s="9">
        <f t="shared" si="1"/>
        <v>2014</v>
      </c>
      <c r="J11" s="10">
        <f t="shared" si="1"/>
        <v>10085</v>
      </c>
      <c r="K11" s="5"/>
    </row>
    <row r="12" spans="1:13" ht="19.5" customHeight="1" x14ac:dyDescent="0.25">
      <c r="A12" s="11" t="s">
        <v>12</v>
      </c>
      <c r="B12" s="9">
        <f t="shared" ref="B12:J12" si="2">SUM(B13:B14)</f>
        <v>26</v>
      </c>
      <c r="C12" s="9">
        <f t="shared" si="2"/>
        <v>2696</v>
      </c>
      <c r="D12" s="9">
        <f t="shared" si="2"/>
        <v>14623</v>
      </c>
      <c r="E12" s="9">
        <f t="shared" si="2"/>
        <v>23</v>
      </c>
      <c r="F12" s="9">
        <f>SUM(F13:F14)</f>
        <v>682</v>
      </c>
      <c r="G12" s="9">
        <f t="shared" si="2"/>
        <v>4538</v>
      </c>
      <c r="H12" s="9">
        <f t="shared" si="2"/>
        <v>3</v>
      </c>
      <c r="I12" s="9">
        <f t="shared" si="2"/>
        <v>2014</v>
      </c>
      <c r="J12" s="10">
        <f t="shared" si="2"/>
        <v>10085</v>
      </c>
      <c r="K12" s="5"/>
    </row>
    <row r="13" spans="1:13" ht="19.5" customHeight="1" x14ac:dyDescent="0.25">
      <c r="A13" s="20" t="s">
        <v>6</v>
      </c>
      <c r="B13" s="9">
        <f t="shared" ref="B13:D13" si="3">+E13+H13</f>
        <v>1</v>
      </c>
      <c r="C13" s="9">
        <f t="shared" si="3"/>
        <v>638</v>
      </c>
      <c r="D13" s="9">
        <f t="shared" si="3"/>
        <v>4252</v>
      </c>
      <c r="E13" s="12">
        <v>0</v>
      </c>
      <c r="F13" s="12">
        <v>0</v>
      </c>
      <c r="G13" s="12">
        <v>0</v>
      </c>
      <c r="H13" s="12">
        <v>1</v>
      </c>
      <c r="I13" s="12">
        <v>638</v>
      </c>
      <c r="J13" s="13">
        <v>4252</v>
      </c>
      <c r="K13" s="5"/>
      <c r="M13" s="1"/>
    </row>
    <row r="14" spans="1:13" ht="19.5" customHeight="1" x14ac:dyDescent="0.25">
      <c r="A14" s="20" t="s">
        <v>7</v>
      </c>
      <c r="B14" s="9">
        <f>+E14+H14</f>
        <v>25</v>
      </c>
      <c r="C14" s="9">
        <f>+F14+I14</f>
        <v>2058</v>
      </c>
      <c r="D14" s="9">
        <f>+G14+J14</f>
        <v>10371</v>
      </c>
      <c r="E14" s="12">
        <v>23</v>
      </c>
      <c r="F14" s="12">
        <v>682</v>
      </c>
      <c r="G14" s="12">
        <v>4538</v>
      </c>
      <c r="H14" s="12">
        <v>2</v>
      </c>
      <c r="I14" s="12">
        <v>1376</v>
      </c>
      <c r="J14" s="13">
        <v>5833</v>
      </c>
      <c r="K14" s="5"/>
      <c r="M14" s="2"/>
    </row>
    <row r="15" spans="1:13" ht="19.5" customHeight="1" x14ac:dyDescent="0.25">
      <c r="A15" s="14" t="s">
        <v>9</v>
      </c>
      <c r="B15" s="9">
        <f>+B16+B36</f>
        <v>691</v>
      </c>
      <c r="C15" s="9">
        <f t="shared" ref="C15:J15" si="4">+C16+C36</f>
        <v>45144</v>
      </c>
      <c r="D15" s="9">
        <f t="shared" si="4"/>
        <v>92428</v>
      </c>
      <c r="E15" s="9">
        <f>+E16+E36</f>
        <v>676</v>
      </c>
      <c r="F15" s="9">
        <f>+F16+F36</f>
        <v>39254</v>
      </c>
      <c r="G15" s="9">
        <f>+G16+G36</f>
        <v>77865</v>
      </c>
      <c r="H15" s="9">
        <f t="shared" si="4"/>
        <v>15</v>
      </c>
      <c r="I15" s="9">
        <f t="shared" si="4"/>
        <v>5890</v>
      </c>
      <c r="J15" s="10">
        <f t="shared" si="4"/>
        <v>14563</v>
      </c>
      <c r="K15" s="5"/>
      <c r="M15" s="2"/>
    </row>
    <row r="16" spans="1:13" ht="19.5" customHeight="1" x14ac:dyDescent="0.25">
      <c r="A16" s="11" t="s">
        <v>9</v>
      </c>
      <c r="B16" s="9">
        <f>SUM(B17:B35)</f>
        <v>637</v>
      </c>
      <c r="C16" s="9">
        <f>SUM(C17:C35)</f>
        <v>41448</v>
      </c>
      <c r="D16" s="9">
        <f>SUM(D17:D35)</f>
        <v>80879</v>
      </c>
      <c r="E16" s="9">
        <f>SUM(E17:E35)</f>
        <v>628</v>
      </c>
      <c r="F16" s="9">
        <f t="shared" ref="F16:J16" si="5">SUM(F17:F35)</f>
        <v>35668</v>
      </c>
      <c r="G16" s="9">
        <f t="shared" si="5"/>
        <v>66560</v>
      </c>
      <c r="H16" s="9">
        <f t="shared" si="5"/>
        <v>9</v>
      </c>
      <c r="I16" s="9">
        <f t="shared" si="5"/>
        <v>5780</v>
      </c>
      <c r="J16" s="10">
        <f t="shared" si="5"/>
        <v>14319</v>
      </c>
      <c r="K16" s="5"/>
      <c r="M16" s="2"/>
    </row>
    <row r="17" spans="1:13" ht="19.5" customHeight="1" x14ac:dyDescent="0.25">
      <c r="A17" s="26" t="s">
        <v>45</v>
      </c>
      <c r="B17" s="9">
        <f>+E17+H17</f>
        <v>3</v>
      </c>
      <c r="C17" s="9">
        <f>+F17+I17</f>
        <v>15</v>
      </c>
      <c r="D17" s="9">
        <f t="shared" ref="C17:D18" si="6">+G17+J17</f>
        <v>369</v>
      </c>
      <c r="E17" s="12">
        <v>2</v>
      </c>
      <c r="F17" s="12">
        <v>14</v>
      </c>
      <c r="G17" s="12">
        <v>359</v>
      </c>
      <c r="H17" s="12">
        <v>1</v>
      </c>
      <c r="I17" s="12">
        <v>1</v>
      </c>
      <c r="J17" s="13">
        <v>10</v>
      </c>
      <c r="K17" s="5"/>
      <c r="M17" s="2"/>
    </row>
    <row r="18" spans="1:13" ht="19.5" customHeight="1" x14ac:dyDescent="0.25">
      <c r="A18" s="26" t="s">
        <v>21</v>
      </c>
      <c r="B18" s="9">
        <f>+E18+H18</f>
        <v>73</v>
      </c>
      <c r="C18" s="9">
        <f t="shared" si="6"/>
        <v>4560</v>
      </c>
      <c r="D18" s="9">
        <f t="shared" si="6"/>
        <v>8670</v>
      </c>
      <c r="E18" s="12">
        <v>72</v>
      </c>
      <c r="F18" s="12">
        <v>4555</v>
      </c>
      <c r="G18" s="12">
        <v>8658</v>
      </c>
      <c r="H18" s="12">
        <v>1</v>
      </c>
      <c r="I18" s="12">
        <v>5</v>
      </c>
      <c r="J18" s="13">
        <v>12</v>
      </c>
      <c r="K18" s="5"/>
      <c r="M18" s="2"/>
    </row>
    <row r="19" spans="1:13" ht="19.5" customHeight="1" x14ac:dyDescent="0.25">
      <c r="A19" s="26" t="s">
        <v>37</v>
      </c>
      <c r="B19" s="9">
        <f t="shared" ref="B19:D35" si="7">+E19+H19</f>
        <v>2</v>
      </c>
      <c r="C19" s="9">
        <f t="shared" si="7"/>
        <v>5455</v>
      </c>
      <c r="D19" s="9">
        <f t="shared" si="7"/>
        <v>7273</v>
      </c>
      <c r="E19" s="12">
        <v>1</v>
      </c>
      <c r="F19" s="12">
        <v>955</v>
      </c>
      <c r="G19" s="12">
        <v>1273</v>
      </c>
      <c r="H19" s="12">
        <v>1</v>
      </c>
      <c r="I19" s="12">
        <v>4500</v>
      </c>
      <c r="J19" s="13">
        <v>6000</v>
      </c>
      <c r="K19" s="5"/>
      <c r="M19" s="2"/>
    </row>
    <row r="20" spans="1:13" ht="19.5" customHeight="1" x14ac:dyDescent="0.25">
      <c r="A20" s="26" t="s">
        <v>20</v>
      </c>
      <c r="B20" s="9">
        <f t="shared" si="7"/>
        <v>4</v>
      </c>
      <c r="C20" s="9">
        <f t="shared" si="7"/>
        <v>23</v>
      </c>
      <c r="D20" s="9">
        <f t="shared" si="7"/>
        <v>114</v>
      </c>
      <c r="E20" s="12">
        <v>4</v>
      </c>
      <c r="F20" s="12">
        <v>23</v>
      </c>
      <c r="G20" s="12">
        <v>114</v>
      </c>
      <c r="H20" s="12">
        <v>0</v>
      </c>
      <c r="I20" s="12">
        <v>0</v>
      </c>
      <c r="J20" s="13">
        <v>0</v>
      </c>
      <c r="K20" s="5"/>
      <c r="M20" s="2"/>
    </row>
    <row r="21" spans="1:13" ht="19.5" customHeight="1" x14ac:dyDescent="0.25">
      <c r="A21" s="26" t="s">
        <v>19</v>
      </c>
      <c r="B21" s="9">
        <f t="shared" si="7"/>
        <v>10</v>
      </c>
      <c r="C21" s="9">
        <f t="shared" si="7"/>
        <v>211</v>
      </c>
      <c r="D21" s="9">
        <f t="shared" si="7"/>
        <v>555</v>
      </c>
      <c r="E21" s="12">
        <v>10</v>
      </c>
      <c r="F21" s="12">
        <v>211</v>
      </c>
      <c r="G21" s="12">
        <v>555</v>
      </c>
      <c r="H21" s="12">
        <v>0</v>
      </c>
      <c r="I21" s="12">
        <v>0</v>
      </c>
      <c r="J21" s="13">
        <v>0</v>
      </c>
      <c r="K21" s="5"/>
      <c r="M21" s="2"/>
    </row>
    <row r="22" spans="1:13" ht="19.5" customHeight="1" x14ac:dyDescent="0.25">
      <c r="A22" s="26" t="s">
        <v>28</v>
      </c>
      <c r="B22" s="9">
        <f t="shared" si="7"/>
        <v>10</v>
      </c>
      <c r="C22" s="9">
        <f t="shared" si="7"/>
        <v>2500</v>
      </c>
      <c r="D22" s="9">
        <f t="shared" si="7"/>
        <v>2500</v>
      </c>
      <c r="E22" s="12">
        <v>10</v>
      </c>
      <c r="F22" s="12">
        <v>2500</v>
      </c>
      <c r="G22" s="12">
        <v>2500</v>
      </c>
      <c r="H22" s="12">
        <v>0</v>
      </c>
      <c r="I22" s="12">
        <v>0</v>
      </c>
      <c r="J22" s="13">
        <v>0</v>
      </c>
      <c r="K22" s="5"/>
      <c r="M22" s="2"/>
    </row>
    <row r="23" spans="1:13" ht="19.5" customHeight="1" x14ac:dyDescent="0.25">
      <c r="A23" s="26" t="s">
        <v>38</v>
      </c>
      <c r="B23" s="9">
        <f t="shared" si="7"/>
        <v>1</v>
      </c>
      <c r="C23" s="9">
        <f t="shared" si="7"/>
        <v>31</v>
      </c>
      <c r="D23" s="9">
        <f t="shared" si="7"/>
        <v>80</v>
      </c>
      <c r="E23" s="12">
        <v>0</v>
      </c>
      <c r="F23" s="12">
        <v>0</v>
      </c>
      <c r="G23" s="12">
        <v>0</v>
      </c>
      <c r="H23" s="12">
        <v>1</v>
      </c>
      <c r="I23" s="12">
        <v>31</v>
      </c>
      <c r="J23" s="13">
        <v>80</v>
      </c>
      <c r="K23" s="5"/>
      <c r="M23" s="2"/>
    </row>
    <row r="24" spans="1:13" ht="19.5" customHeight="1" x14ac:dyDescent="0.25">
      <c r="A24" s="26" t="s">
        <v>29</v>
      </c>
      <c r="B24" s="9">
        <f t="shared" si="7"/>
        <v>13</v>
      </c>
      <c r="C24" s="9">
        <f t="shared" si="7"/>
        <v>358</v>
      </c>
      <c r="D24" s="9">
        <f t="shared" si="7"/>
        <v>1949</v>
      </c>
      <c r="E24" s="12">
        <v>13</v>
      </c>
      <c r="F24" s="12">
        <v>358</v>
      </c>
      <c r="G24" s="12">
        <v>1949</v>
      </c>
      <c r="H24" s="12">
        <v>0</v>
      </c>
      <c r="I24" s="12">
        <v>0</v>
      </c>
      <c r="J24" s="13">
        <v>0</v>
      </c>
      <c r="K24" s="5"/>
      <c r="M24" s="2"/>
    </row>
    <row r="25" spans="1:13" ht="19.5" customHeight="1" x14ac:dyDescent="0.25">
      <c r="A25" s="26" t="s">
        <v>39</v>
      </c>
      <c r="B25" s="9">
        <f t="shared" si="7"/>
        <v>5</v>
      </c>
      <c r="C25" s="9">
        <f t="shared" si="7"/>
        <v>950</v>
      </c>
      <c r="D25" s="9">
        <f t="shared" si="7"/>
        <v>4338</v>
      </c>
      <c r="E25" s="12">
        <v>4</v>
      </c>
      <c r="F25" s="12">
        <v>849</v>
      </c>
      <c r="G25" s="12">
        <v>3662</v>
      </c>
      <c r="H25" s="12">
        <v>1</v>
      </c>
      <c r="I25" s="12">
        <v>101</v>
      </c>
      <c r="J25" s="13">
        <v>676</v>
      </c>
      <c r="K25" s="5"/>
      <c r="M25" s="2"/>
    </row>
    <row r="26" spans="1:13" ht="19.5" customHeight="1" x14ac:dyDescent="0.25">
      <c r="A26" s="26" t="s">
        <v>27</v>
      </c>
      <c r="B26" s="9">
        <f t="shared" si="7"/>
        <v>49</v>
      </c>
      <c r="C26" s="9">
        <f t="shared" si="7"/>
        <v>4354</v>
      </c>
      <c r="D26" s="9">
        <f t="shared" si="7"/>
        <v>6044</v>
      </c>
      <c r="E26" s="12">
        <v>49</v>
      </c>
      <c r="F26" s="12">
        <v>4354</v>
      </c>
      <c r="G26" s="12">
        <v>6044</v>
      </c>
      <c r="H26" s="12">
        <v>0</v>
      </c>
      <c r="I26" s="12">
        <v>0</v>
      </c>
      <c r="J26" s="13">
        <v>0</v>
      </c>
      <c r="K26" s="5"/>
      <c r="M26" s="2"/>
    </row>
    <row r="27" spans="1:13" ht="19.5" customHeight="1" x14ac:dyDescent="0.25">
      <c r="A27" s="26" t="s">
        <v>18</v>
      </c>
      <c r="B27" s="9">
        <f t="shared" si="7"/>
        <v>208</v>
      </c>
      <c r="C27" s="9">
        <f t="shared" si="7"/>
        <v>12897</v>
      </c>
      <c r="D27" s="9">
        <f t="shared" si="7"/>
        <v>18704</v>
      </c>
      <c r="E27" s="12">
        <v>207</v>
      </c>
      <c r="F27" s="12">
        <v>12884</v>
      </c>
      <c r="G27" s="12">
        <v>18689</v>
      </c>
      <c r="H27" s="12">
        <v>1</v>
      </c>
      <c r="I27" s="12">
        <v>13</v>
      </c>
      <c r="J27" s="13">
        <v>15</v>
      </c>
      <c r="K27" s="5"/>
      <c r="M27" s="2"/>
    </row>
    <row r="28" spans="1:13" ht="19.5" customHeight="1" x14ac:dyDescent="0.25">
      <c r="A28" s="26" t="s">
        <v>40</v>
      </c>
      <c r="B28" s="9">
        <f t="shared" si="7"/>
        <v>5</v>
      </c>
      <c r="C28" s="9">
        <f t="shared" si="7"/>
        <v>1415</v>
      </c>
      <c r="D28" s="9">
        <f t="shared" si="7"/>
        <v>9174</v>
      </c>
      <c r="E28" s="12">
        <v>3</v>
      </c>
      <c r="F28" s="12">
        <v>288</v>
      </c>
      <c r="G28" s="12">
        <v>1664</v>
      </c>
      <c r="H28" s="12">
        <v>2</v>
      </c>
      <c r="I28" s="12">
        <v>1127</v>
      </c>
      <c r="J28" s="13">
        <v>7510</v>
      </c>
      <c r="K28" s="5"/>
      <c r="M28" s="2"/>
    </row>
    <row r="29" spans="1:13" ht="19.5" customHeight="1" x14ac:dyDescent="0.25">
      <c r="A29" s="26" t="s">
        <v>17</v>
      </c>
      <c r="B29" s="9">
        <f>+E29+H29</f>
        <v>155</v>
      </c>
      <c r="C29" s="9">
        <f t="shared" si="7"/>
        <v>6348</v>
      </c>
      <c r="D29" s="9">
        <f t="shared" si="7"/>
        <v>9027</v>
      </c>
      <c r="E29" s="12">
        <v>154</v>
      </c>
      <c r="F29" s="12">
        <v>6346</v>
      </c>
      <c r="G29" s="12">
        <v>9011</v>
      </c>
      <c r="H29" s="12">
        <v>1</v>
      </c>
      <c r="I29" s="12">
        <v>2</v>
      </c>
      <c r="J29" s="13">
        <v>16</v>
      </c>
      <c r="K29" s="5"/>
      <c r="M29" s="3"/>
    </row>
    <row r="30" spans="1:13" ht="19.5" customHeight="1" x14ac:dyDescent="0.25">
      <c r="A30" s="26" t="s">
        <v>44</v>
      </c>
      <c r="B30" s="9">
        <f t="shared" ref="B30" si="8">+E30+H30</f>
        <v>2</v>
      </c>
      <c r="C30" s="9">
        <f t="shared" ref="C30" si="9">+F30+I30</f>
        <v>97</v>
      </c>
      <c r="D30" s="9">
        <f t="shared" ref="D30" si="10">+G30+J30</f>
        <v>343</v>
      </c>
      <c r="E30" s="12">
        <v>2</v>
      </c>
      <c r="F30" s="12">
        <v>97</v>
      </c>
      <c r="G30" s="12">
        <v>343</v>
      </c>
      <c r="H30" s="12">
        <v>0</v>
      </c>
      <c r="I30" s="12">
        <v>0</v>
      </c>
      <c r="J30" s="13">
        <v>0</v>
      </c>
      <c r="K30" s="5"/>
      <c r="M30" s="2"/>
    </row>
    <row r="31" spans="1:13" ht="19.5" customHeight="1" x14ac:dyDescent="0.25">
      <c r="A31" s="26" t="s">
        <v>30</v>
      </c>
      <c r="B31" s="9">
        <f t="shared" si="7"/>
        <v>7</v>
      </c>
      <c r="C31" s="9">
        <f t="shared" si="7"/>
        <v>475</v>
      </c>
      <c r="D31" s="9">
        <f t="shared" si="7"/>
        <v>2808</v>
      </c>
      <c r="E31" s="12">
        <v>7</v>
      </c>
      <c r="F31" s="12">
        <v>475</v>
      </c>
      <c r="G31" s="12">
        <v>2808</v>
      </c>
      <c r="H31" s="12">
        <v>0</v>
      </c>
      <c r="I31" s="12">
        <v>0</v>
      </c>
      <c r="J31" s="13">
        <v>0</v>
      </c>
      <c r="K31" s="5"/>
      <c r="M31" s="2"/>
    </row>
    <row r="32" spans="1:13" ht="19.5" customHeight="1" x14ac:dyDescent="0.25">
      <c r="A32" s="26" t="s">
        <v>41</v>
      </c>
      <c r="B32" s="9">
        <f t="shared" si="7"/>
        <v>2</v>
      </c>
      <c r="C32" s="9">
        <f t="shared" si="7"/>
        <v>31</v>
      </c>
      <c r="D32" s="9">
        <f t="shared" si="7"/>
        <v>208</v>
      </c>
      <c r="E32" s="12">
        <v>2</v>
      </c>
      <c r="F32" s="12">
        <v>31</v>
      </c>
      <c r="G32" s="12">
        <v>208</v>
      </c>
      <c r="H32" s="12">
        <v>0</v>
      </c>
      <c r="I32" s="12">
        <v>0</v>
      </c>
      <c r="J32" s="13">
        <v>0</v>
      </c>
      <c r="K32" s="5"/>
      <c r="M32" s="3"/>
    </row>
    <row r="33" spans="1:14" ht="19.5" customHeight="1" x14ac:dyDescent="0.25">
      <c r="A33" s="26" t="s">
        <v>42</v>
      </c>
      <c r="B33" s="9">
        <f t="shared" si="7"/>
        <v>6</v>
      </c>
      <c r="C33" s="9">
        <f t="shared" si="7"/>
        <v>219</v>
      </c>
      <c r="D33" s="9">
        <f t="shared" si="7"/>
        <v>387</v>
      </c>
      <c r="E33" s="12">
        <v>6</v>
      </c>
      <c r="F33" s="12">
        <v>219</v>
      </c>
      <c r="G33" s="12">
        <v>387</v>
      </c>
      <c r="H33" s="12">
        <v>0</v>
      </c>
      <c r="I33" s="12">
        <v>0</v>
      </c>
      <c r="J33" s="13">
        <v>0</v>
      </c>
      <c r="K33" s="5"/>
      <c r="M33" s="4"/>
      <c r="N33" s="5"/>
    </row>
    <row r="34" spans="1:14" ht="19.5" customHeight="1" x14ac:dyDescent="0.25">
      <c r="A34" s="20" t="s">
        <v>16</v>
      </c>
      <c r="B34" s="9">
        <f t="shared" ref="B34" si="11">+E34+H34</f>
        <v>3</v>
      </c>
      <c r="C34" s="9">
        <f t="shared" ref="C34" si="12">+F34+I34</f>
        <v>99</v>
      </c>
      <c r="D34" s="9">
        <f t="shared" ref="D34" si="13">+G34+J34</f>
        <v>177</v>
      </c>
      <c r="E34" s="12">
        <v>3</v>
      </c>
      <c r="F34" s="12">
        <v>99</v>
      </c>
      <c r="G34" s="12">
        <v>177</v>
      </c>
      <c r="H34" s="12">
        <v>0</v>
      </c>
      <c r="I34" s="12">
        <v>0</v>
      </c>
      <c r="J34" s="13">
        <v>0</v>
      </c>
      <c r="K34" s="5"/>
      <c r="M34" s="1"/>
    </row>
    <row r="35" spans="1:14" ht="19.5" customHeight="1" x14ac:dyDescent="0.25">
      <c r="A35" s="20" t="s">
        <v>15</v>
      </c>
      <c r="B35" s="9">
        <f t="shared" si="7"/>
        <v>79</v>
      </c>
      <c r="C35" s="9">
        <f t="shared" si="7"/>
        <v>1410</v>
      </c>
      <c r="D35" s="9">
        <f t="shared" si="7"/>
        <v>8159</v>
      </c>
      <c r="E35" s="12">
        <v>79</v>
      </c>
      <c r="F35" s="12">
        <v>1410</v>
      </c>
      <c r="G35" s="12">
        <v>8159</v>
      </c>
      <c r="H35" s="12">
        <v>0</v>
      </c>
      <c r="I35" s="12">
        <v>0</v>
      </c>
      <c r="J35" s="13">
        <v>0</v>
      </c>
      <c r="K35" s="5"/>
    </row>
    <row r="36" spans="1:14" ht="19.5" customHeight="1" x14ac:dyDescent="0.25">
      <c r="A36" s="11" t="s">
        <v>8</v>
      </c>
      <c r="B36" s="15">
        <f>SUM(B37:B42)</f>
        <v>54</v>
      </c>
      <c r="C36" s="15">
        <f t="shared" ref="C36:J36" si="14">SUM(C37:C42)</f>
        <v>3696</v>
      </c>
      <c r="D36" s="15">
        <f t="shared" si="14"/>
        <v>11549</v>
      </c>
      <c r="E36" s="15">
        <f t="shared" si="14"/>
        <v>48</v>
      </c>
      <c r="F36" s="15">
        <f t="shared" si="14"/>
        <v>3586</v>
      </c>
      <c r="G36" s="15">
        <f t="shared" si="14"/>
        <v>11305</v>
      </c>
      <c r="H36" s="15">
        <f t="shared" si="14"/>
        <v>6</v>
      </c>
      <c r="I36" s="15">
        <f t="shared" si="14"/>
        <v>110</v>
      </c>
      <c r="J36" s="16">
        <f t="shared" si="14"/>
        <v>244</v>
      </c>
      <c r="K36" s="5"/>
    </row>
    <row r="37" spans="1:14" ht="19.5" customHeight="1" x14ac:dyDescent="0.25">
      <c r="A37" s="23" t="s">
        <v>46</v>
      </c>
      <c r="B37" s="9">
        <f t="shared" ref="B37" si="15">+E37+H37</f>
        <v>2</v>
      </c>
      <c r="C37" s="9">
        <f t="shared" ref="C37" si="16">+F37+I37</f>
        <v>76</v>
      </c>
      <c r="D37" s="10">
        <f t="shared" ref="D37" si="17">+G37+J37</f>
        <v>233</v>
      </c>
      <c r="E37" s="13">
        <v>2</v>
      </c>
      <c r="F37" s="13">
        <v>76</v>
      </c>
      <c r="G37" s="13">
        <v>233</v>
      </c>
      <c r="H37" s="13">
        <v>0</v>
      </c>
      <c r="I37" s="13">
        <v>0</v>
      </c>
      <c r="J37" s="13">
        <v>0</v>
      </c>
      <c r="K37" s="5"/>
    </row>
    <row r="38" spans="1:14" ht="19.5" customHeight="1" x14ac:dyDescent="0.25">
      <c r="A38" s="20" t="s">
        <v>52</v>
      </c>
      <c r="B38" s="9">
        <f t="shared" ref="B38:D42" si="18">+E38+H38</f>
        <v>1</v>
      </c>
      <c r="C38" s="9">
        <f t="shared" si="18"/>
        <v>10</v>
      </c>
      <c r="D38" s="9">
        <f t="shared" si="18"/>
        <v>14</v>
      </c>
      <c r="E38" s="12">
        <v>1</v>
      </c>
      <c r="F38" s="12">
        <v>10</v>
      </c>
      <c r="G38" s="12">
        <v>14</v>
      </c>
      <c r="H38" s="9">
        <v>0</v>
      </c>
      <c r="I38" s="9">
        <v>0</v>
      </c>
      <c r="J38" s="10">
        <v>0</v>
      </c>
      <c r="K38" s="5"/>
    </row>
    <row r="39" spans="1:14" ht="19.5" customHeight="1" x14ac:dyDescent="0.25">
      <c r="A39" s="23" t="s">
        <v>47</v>
      </c>
      <c r="B39" s="9">
        <f t="shared" ref="B39" si="19">+E39+H39</f>
        <v>6</v>
      </c>
      <c r="C39" s="9">
        <f t="shared" ref="C39" si="20">+F39+I39</f>
        <v>31</v>
      </c>
      <c r="D39" s="10">
        <f t="shared" ref="D39" si="21">+G39+J39</f>
        <v>212</v>
      </c>
      <c r="E39" s="12">
        <v>2</v>
      </c>
      <c r="F39" s="12">
        <v>17</v>
      </c>
      <c r="G39" s="12">
        <v>113</v>
      </c>
      <c r="H39" s="13">
        <v>4</v>
      </c>
      <c r="I39" s="13">
        <v>14</v>
      </c>
      <c r="J39" s="13">
        <v>99</v>
      </c>
      <c r="K39" s="5"/>
    </row>
    <row r="40" spans="1:14" ht="19.5" customHeight="1" x14ac:dyDescent="0.25">
      <c r="A40" s="23" t="s">
        <v>43</v>
      </c>
      <c r="B40" s="9">
        <f t="shared" si="18"/>
        <v>2</v>
      </c>
      <c r="C40" s="9">
        <f t="shared" si="18"/>
        <v>15</v>
      </c>
      <c r="D40" s="9">
        <f t="shared" si="18"/>
        <v>187</v>
      </c>
      <c r="E40" s="12">
        <v>1</v>
      </c>
      <c r="F40" s="12">
        <v>13</v>
      </c>
      <c r="G40" s="12">
        <v>167</v>
      </c>
      <c r="H40" s="12">
        <v>1</v>
      </c>
      <c r="I40" s="12">
        <v>2</v>
      </c>
      <c r="J40" s="13">
        <v>20</v>
      </c>
      <c r="K40" s="5"/>
    </row>
    <row r="41" spans="1:14" ht="19.5" customHeight="1" x14ac:dyDescent="0.25">
      <c r="A41" s="23" t="s">
        <v>48</v>
      </c>
      <c r="B41" s="9">
        <f t="shared" ref="B41" si="22">+E41+H41</f>
        <v>1</v>
      </c>
      <c r="C41" s="9">
        <f t="shared" ref="C41" si="23">+F41+I41</f>
        <v>5</v>
      </c>
      <c r="D41" s="10">
        <f t="shared" ref="D41" si="24">+G41+J41</f>
        <v>33</v>
      </c>
      <c r="E41" s="13">
        <v>1</v>
      </c>
      <c r="F41" s="13">
        <v>5</v>
      </c>
      <c r="G41" s="13">
        <v>33</v>
      </c>
      <c r="H41" s="13">
        <v>0</v>
      </c>
      <c r="I41" s="13">
        <v>0</v>
      </c>
      <c r="J41" s="13">
        <v>0</v>
      </c>
      <c r="K41" s="5"/>
    </row>
    <row r="42" spans="1:14" ht="19.5" customHeight="1" x14ac:dyDescent="0.25">
      <c r="A42" s="23" t="s">
        <v>22</v>
      </c>
      <c r="B42" s="9">
        <f t="shared" si="18"/>
        <v>42</v>
      </c>
      <c r="C42" s="9">
        <f t="shared" si="18"/>
        <v>3559</v>
      </c>
      <c r="D42" s="10">
        <f t="shared" si="18"/>
        <v>10870</v>
      </c>
      <c r="E42" s="13">
        <v>41</v>
      </c>
      <c r="F42" s="13">
        <v>3465</v>
      </c>
      <c r="G42" s="13">
        <v>10745</v>
      </c>
      <c r="H42" s="13">
        <v>1</v>
      </c>
      <c r="I42" s="13">
        <v>94</v>
      </c>
      <c r="J42" s="13">
        <v>125</v>
      </c>
      <c r="K42" s="5"/>
    </row>
    <row r="43" spans="1:14" ht="19.5" customHeight="1" x14ac:dyDescent="0.25">
      <c r="A43" s="17" t="s">
        <v>13</v>
      </c>
      <c r="B43" s="19">
        <f>+B44+B52</f>
        <v>506</v>
      </c>
      <c r="C43" s="18">
        <f t="shared" ref="C43:D43" si="25">+C44+C52</f>
        <v>21347</v>
      </c>
      <c r="D43" s="18">
        <f t="shared" si="25"/>
        <v>51645</v>
      </c>
      <c r="E43" s="18">
        <f t="shared" ref="E43:J43" si="26">+E44+E52</f>
        <v>505</v>
      </c>
      <c r="F43" s="18">
        <f t="shared" si="26"/>
        <v>20933</v>
      </c>
      <c r="G43" s="18">
        <f t="shared" si="26"/>
        <v>50113</v>
      </c>
      <c r="H43" s="18">
        <f t="shared" si="26"/>
        <v>1</v>
      </c>
      <c r="I43" s="18">
        <f t="shared" si="26"/>
        <v>414</v>
      </c>
      <c r="J43" s="18">
        <f t="shared" si="26"/>
        <v>1532</v>
      </c>
      <c r="K43" s="5"/>
    </row>
    <row r="44" spans="1:14" ht="19.5" customHeight="1" x14ac:dyDescent="0.25">
      <c r="A44" s="11" t="s">
        <v>14</v>
      </c>
      <c r="B44" s="9">
        <f>SUM(B45:B51)</f>
        <v>426</v>
      </c>
      <c r="C44" s="9">
        <f t="shared" ref="C44:I44" si="27">SUM(C45:C51)</f>
        <v>16691</v>
      </c>
      <c r="D44" s="9">
        <f t="shared" si="27"/>
        <v>43942</v>
      </c>
      <c r="E44" s="9">
        <f>SUM(E45:E51)</f>
        <v>425</v>
      </c>
      <c r="F44" s="9">
        <f>SUM(F45:F51)</f>
        <v>16277</v>
      </c>
      <c r="G44" s="9">
        <f t="shared" si="27"/>
        <v>42410</v>
      </c>
      <c r="H44" s="9">
        <f t="shared" si="27"/>
        <v>1</v>
      </c>
      <c r="I44" s="9">
        <f t="shared" si="27"/>
        <v>414</v>
      </c>
      <c r="J44" s="10">
        <f>SUM(J45:J51)</f>
        <v>1532</v>
      </c>
      <c r="K44" s="5"/>
    </row>
    <row r="45" spans="1:14" ht="19.5" customHeight="1" x14ac:dyDescent="0.25">
      <c r="A45" s="20" t="s">
        <v>33</v>
      </c>
      <c r="B45" s="9">
        <f t="shared" ref="B45:D51" si="28">+E45+H45</f>
        <v>4</v>
      </c>
      <c r="C45" s="9">
        <f t="shared" si="28"/>
        <v>88</v>
      </c>
      <c r="D45" s="9">
        <f t="shared" si="28"/>
        <v>292</v>
      </c>
      <c r="E45" s="12">
        <v>4</v>
      </c>
      <c r="F45" s="12">
        <v>88</v>
      </c>
      <c r="G45" s="12">
        <v>292</v>
      </c>
      <c r="H45" s="12">
        <v>0</v>
      </c>
      <c r="I45" s="12">
        <v>0</v>
      </c>
      <c r="J45" s="13">
        <v>0</v>
      </c>
      <c r="K45" s="5"/>
    </row>
    <row r="46" spans="1:14" ht="19.5" customHeight="1" x14ac:dyDescent="0.25">
      <c r="A46" s="20" t="s">
        <v>49</v>
      </c>
      <c r="B46" s="9">
        <f t="shared" si="28"/>
        <v>31</v>
      </c>
      <c r="C46" s="9">
        <f t="shared" si="28"/>
        <v>2901</v>
      </c>
      <c r="D46" s="9">
        <f t="shared" si="28"/>
        <v>3867</v>
      </c>
      <c r="E46" s="12">
        <v>31</v>
      </c>
      <c r="F46" s="12">
        <v>2901</v>
      </c>
      <c r="G46" s="12">
        <v>3867</v>
      </c>
      <c r="H46" s="12">
        <v>0</v>
      </c>
      <c r="I46" s="12">
        <v>0</v>
      </c>
      <c r="J46" s="13">
        <v>0</v>
      </c>
      <c r="K46" s="5"/>
    </row>
    <row r="47" spans="1:14" ht="19.5" customHeight="1" x14ac:dyDescent="0.25">
      <c r="A47" s="20" t="s">
        <v>23</v>
      </c>
      <c r="B47" s="9">
        <f t="shared" si="28"/>
        <v>92</v>
      </c>
      <c r="C47" s="9">
        <f t="shared" si="28"/>
        <v>3087</v>
      </c>
      <c r="D47" s="9">
        <f t="shared" si="28"/>
        <v>9570</v>
      </c>
      <c r="E47" s="12">
        <v>91</v>
      </c>
      <c r="F47" s="12">
        <v>2673</v>
      </c>
      <c r="G47" s="12">
        <v>8038</v>
      </c>
      <c r="H47" s="12">
        <v>1</v>
      </c>
      <c r="I47" s="12">
        <v>414</v>
      </c>
      <c r="J47" s="13">
        <v>1532</v>
      </c>
      <c r="K47" s="5"/>
    </row>
    <row r="48" spans="1:14" ht="19.5" customHeight="1" x14ac:dyDescent="0.25">
      <c r="A48" s="20" t="s">
        <v>24</v>
      </c>
      <c r="B48" s="9">
        <f t="shared" si="28"/>
        <v>273</v>
      </c>
      <c r="C48" s="9">
        <f t="shared" si="28"/>
        <v>9432</v>
      </c>
      <c r="D48" s="9">
        <f t="shared" si="28"/>
        <v>27435</v>
      </c>
      <c r="E48" s="12">
        <v>273</v>
      </c>
      <c r="F48" s="12">
        <v>9432</v>
      </c>
      <c r="G48" s="12">
        <v>27435</v>
      </c>
      <c r="H48" s="12">
        <v>0</v>
      </c>
      <c r="I48" s="12">
        <v>0</v>
      </c>
      <c r="J48" s="13">
        <v>0</v>
      </c>
      <c r="K48" s="5"/>
    </row>
    <row r="49" spans="1:11" ht="19.5" customHeight="1" x14ac:dyDescent="0.25">
      <c r="A49" s="20" t="s">
        <v>34</v>
      </c>
      <c r="B49" s="9">
        <f t="shared" si="28"/>
        <v>0</v>
      </c>
      <c r="C49" s="9">
        <f t="shared" si="28"/>
        <v>0</v>
      </c>
      <c r="D49" s="9">
        <f t="shared" si="28"/>
        <v>0</v>
      </c>
      <c r="E49" s="12">
        <v>0</v>
      </c>
      <c r="F49" s="12">
        <v>0</v>
      </c>
      <c r="G49" s="12">
        <v>0</v>
      </c>
      <c r="H49" s="12">
        <v>0</v>
      </c>
      <c r="I49" s="12">
        <v>0</v>
      </c>
      <c r="J49" s="13">
        <v>0</v>
      </c>
      <c r="K49" s="5"/>
    </row>
    <row r="50" spans="1:11" ht="19.5" customHeight="1" x14ac:dyDescent="0.25">
      <c r="A50" s="20" t="s">
        <v>36</v>
      </c>
      <c r="B50" s="9">
        <f t="shared" si="28"/>
        <v>2</v>
      </c>
      <c r="C50" s="9">
        <f t="shared" si="28"/>
        <v>788</v>
      </c>
      <c r="D50" s="9">
        <f t="shared" si="28"/>
        <v>1362</v>
      </c>
      <c r="E50" s="12">
        <v>2</v>
      </c>
      <c r="F50" s="12">
        <v>788</v>
      </c>
      <c r="G50" s="12">
        <v>1362</v>
      </c>
      <c r="H50" s="12">
        <v>0</v>
      </c>
      <c r="I50" s="12">
        <v>0</v>
      </c>
      <c r="J50" s="13">
        <v>0</v>
      </c>
      <c r="K50" s="5"/>
    </row>
    <row r="51" spans="1:11" ht="19.5" customHeight="1" x14ac:dyDescent="0.25">
      <c r="A51" s="20" t="s">
        <v>35</v>
      </c>
      <c r="B51" s="9">
        <f t="shared" si="28"/>
        <v>24</v>
      </c>
      <c r="C51" s="9">
        <f t="shared" si="28"/>
        <v>395</v>
      </c>
      <c r="D51" s="9">
        <f t="shared" si="28"/>
        <v>1416</v>
      </c>
      <c r="E51" s="12">
        <v>24</v>
      </c>
      <c r="F51" s="12">
        <v>395</v>
      </c>
      <c r="G51" s="12">
        <v>1416</v>
      </c>
      <c r="H51" s="12">
        <v>0</v>
      </c>
      <c r="I51" s="12">
        <v>0</v>
      </c>
      <c r="J51" s="13">
        <v>0</v>
      </c>
      <c r="K51" s="5"/>
    </row>
    <row r="52" spans="1:11" ht="19.5" customHeight="1" x14ac:dyDescent="0.25">
      <c r="A52" s="11" t="s">
        <v>25</v>
      </c>
      <c r="B52" s="9">
        <f>SUM(B53:B55)</f>
        <v>80</v>
      </c>
      <c r="C52" s="9">
        <f t="shared" ref="C52:J52" si="29">SUM(C53:C55)</f>
        <v>4656</v>
      </c>
      <c r="D52" s="9">
        <f t="shared" si="29"/>
        <v>7703</v>
      </c>
      <c r="E52" s="9">
        <f t="shared" si="29"/>
        <v>80</v>
      </c>
      <c r="F52" s="9">
        <f>SUM(F53:F55)</f>
        <v>4656</v>
      </c>
      <c r="G52" s="9">
        <f t="shared" si="29"/>
        <v>7703</v>
      </c>
      <c r="H52" s="9">
        <f t="shared" si="29"/>
        <v>0</v>
      </c>
      <c r="I52" s="9">
        <f t="shared" si="29"/>
        <v>0</v>
      </c>
      <c r="J52" s="10">
        <f t="shared" si="29"/>
        <v>0</v>
      </c>
      <c r="K52" s="5"/>
    </row>
    <row r="53" spans="1:11" ht="19.5" customHeight="1" x14ac:dyDescent="0.25">
      <c r="A53" s="20" t="s">
        <v>26</v>
      </c>
      <c r="B53" s="9">
        <f t="shared" ref="B53" si="30">+E53+H53</f>
        <v>2</v>
      </c>
      <c r="C53" s="9">
        <f t="shared" ref="C53" si="31">+F53+I53</f>
        <v>1200</v>
      </c>
      <c r="D53" s="9">
        <f t="shared" ref="D53" si="32">+G53+J53</f>
        <v>1599</v>
      </c>
      <c r="E53" s="12">
        <v>2</v>
      </c>
      <c r="F53" s="12">
        <v>1200</v>
      </c>
      <c r="G53" s="12">
        <v>1599</v>
      </c>
      <c r="H53" s="12">
        <v>0</v>
      </c>
      <c r="I53" s="12">
        <v>0</v>
      </c>
      <c r="J53" s="13">
        <v>0</v>
      </c>
      <c r="K53" s="5"/>
    </row>
    <row r="54" spans="1:11" ht="19.5" customHeight="1" x14ac:dyDescent="0.25">
      <c r="A54" s="20" t="s">
        <v>31</v>
      </c>
      <c r="B54" s="9">
        <f t="shared" ref="B54:D55" si="33">+E54+H54</f>
        <v>18</v>
      </c>
      <c r="C54" s="9">
        <f t="shared" si="33"/>
        <v>1547</v>
      </c>
      <c r="D54" s="9">
        <f t="shared" si="33"/>
        <v>2574</v>
      </c>
      <c r="E54" s="12">
        <v>18</v>
      </c>
      <c r="F54" s="12">
        <v>1547</v>
      </c>
      <c r="G54" s="12">
        <v>2574</v>
      </c>
      <c r="H54" s="12">
        <v>0</v>
      </c>
      <c r="I54" s="12">
        <v>0</v>
      </c>
      <c r="J54" s="13">
        <v>0</v>
      </c>
      <c r="K54" s="5"/>
    </row>
    <row r="55" spans="1:11" ht="19.5" customHeight="1" x14ac:dyDescent="0.25">
      <c r="A55" s="20" t="s">
        <v>32</v>
      </c>
      <c r="B55" s="9">
        <f t="shared" si="33"/>
        <v>60</v>
      </c>
      <c r="C55" s="9">
        <f t="shared" si="33"/>
        <v>1909</v>
      </c>
      <c r="D55" s="9">
        <f t="shared" si="33"/>
        <v>3530</v>
      </c>
      <c r="E55" s="12">
        <v>60</v>
      </c>
      <c r="F55" s="12">
        <v>1909</v>
      </c>
      <c r="G55" s="12">
        <v>3530</v>
      </c>
      <c r="H55" s="12">
        <v>0</v>
      </c>
      <c r="I55" s="12">
        <v>0</v>
      </c>
      <c r="J55" s="13">
        <v>0</v>
      </c>
      <c r="K55" s="5"/>
    </row>
    <row r="56" spans="1:11" ht="2.25" customHeight="1" x14ac:dyDescent="0.25">
      <c r="A56" s="25"/>
      <c r="B56" s="25"/>
      <c r="C56" s="25"/>
      <c r="D56" s="25"/>
      <c r="E56" s="25"/>
      <c r="F56" s="25"/>
      <c r="G56" s="25"/>
      <c r="H56" s="25"/>
      <c r="I56" s="25"/>
      <c r="J56" s="24"/>
      <c r="K56" s="5"/>
    </row>
    <row r="57" spans="1:11" s="32" customFormat="1" ht="18.75" customHeight="1" x14ac:dyDescent="0.25">
      <c r="A57" s="27" t="s">
        <v>53</v>
      </c>
      <c r="B57" s="28"/>
      <c r="C57" s="28"/>
      <c r="D57" s="29"/>
      <c r="E57" s="28"/>
      <c r="F57" s="28"/>
      <c r="G57" s="28"/>
      <c r="H57" s="28"/>
      <c r="I57" s="29"/>
      <c r="J57" s="30"/>
      <c r="K57" s="31"/>
    </row>
    <row r="58" spans="1:11" s="32" customFormat="1" ht="13.5" customHeight="1" x14ac:dyDescent="0.25">
      <c r="A58" s="33" t="s">
        <v>10</v>
      </c>
      <c r="B58" s="28"/>
      <c r="C58" s="28"/>
      <c r="D58" s="28"/>
      <c r="E58" s="28"/>
      <c r="F58" s="28"/>
      <c r="G58" s="28"/>
      <c r="H58" s="28"/>
      <c r="I58" s="28"/>
      <c r="J58" s="30"/>
      <c r="K58" s="31"/>
    </row>
    <row r="59" spans="1:11" s="32" customFormat="1" ht="13.5" customHeight="1" x14ac:dyDescent="0.25">
      <c r="A59" s="30" t="s">
        <v>11</v>
      </c>
      <c r="B59" s="28"/>
      <c r="C59" s="28"/>
      <c r="D59" s="28"/>
      <c r="E59" s="28"/>
      <c r="F59" s="28"/>
      <c r="G59" s="28"/>
      <c r="H59" s="28"/>
      <c r="I59" s="28"/>
      <c r="J59" s="30"/>
      <c r="K59" s="31"/>
    </row>
    <row r="60" spans="1:11" x14ac:dyDescent="0.25">
      <c r="K60" s="5"/>
    </row>
    <row r="61" spans="1:11" x14ac:dyDescent="0.25">
      <c r="K61" s="5"/>
    </row>
    <row r="62" spans="1:11" x14ac:dyDescent="0.25">
      <c r="K62" s="5"/>
    </row>
    <row r="63" spans="1:11" x14ac:dyDescent="0.25">
      <c r="K63" s="5"/>
    </row>
    <row r="64" spans="1:11" x14ac:dyDescent="0.25">
      <c r="K64" s="5"/>
    </row>
    <row r="65" spans="11:11" x14ac:dyDescent="0.25">
      <c r="K65" s="5"/>
    </row>
    <row r="66" spans="11:11" x14ac:dyDescent="0.25">
      <c r="K66" s="5"/>
    </row>
    <row r="67" spans="11:11" x14ac:dyDescent="0.25">
      <c r="K67" s="5"/>
    </row>
    <row r="68" spans="11:11" x14ac:dyDescent="0.25">
      <c r="K68" s="5"/>
    </row>
    <row r="69" spans="11:11" x14ac:dyDescent="0.25">
      <c r="K69" s="5"/>
    </row>
    <row r="70" spans="11:11" x14ac:dyDescent="0.25">
      <c r="K70" s="5"/>
    </row>
    <row r="71" spans="11:11" x14ac:dyDescent="0.25">
      <c r="K71" s="5"/>
    </row>
    <row r="72" spans="11:11" x14ac:dyDescent="0.25">
      <c r="K72" s="5"/>
    </row>
    <row r="73" spans="11:11" x14ac:dyDescent="0.25">
      <c r="K73" s="5"/>
    </row>
    <row r="74" spans="11:11" x14ac:dyDescent="0.25">
      <c r="K74" s="5"/>
    </row>
    <row r="75" spans="11:11" x14ac:dyDescent="0.25">
      <c r="K75" s="5"/>
    </row>
    <row r="76" spans="11:11" x14ac:dyDescent="0.25">
      <c r="K76" s="5"/>
    </row>
    <row r="77" spans="11:11" x14ac:dyDescent="0.25">
      <c r="K77" s="5"/>
    </row>
    <row r="78" spans="11:11" x14ac:dyDescent="0.25">
      <c r="K78" s="5"/>
    </row>
    <row r="79" spans="11:11" x14ac:dyDescent="0.25">
      <c r="K79" s="5"/>
    </row>
    <row r="80" spans="11:11" x14ac:dyDescent="0.25">
      <c r="K80" s="5"/>
    </row>
    <row r="81" spans="11:11" x14ac:dyDescent="0.25">
      <c r="K81" s="5"/>
    </row>
    <row r="82" spans="11:11" x14ac:dyDescent="0.25">
      <c r="K82" s="5"/>
    </row>
    <row r="83" spans="11:11" x14ac:dyDescent="0.25">
      <c r="K83" s="5"/>
    </row>
    <row r="84" spans="11:11" x14ac:dyDescent="0.25">
      <c r="K84" s="5"/>
    </row>
    <row r="85" spans="11:11" x14ac:dyDescent="0.25">
      <c r="K85" s="5"/>
    </row>
    <row r="86" spans="11:11" x14ac:dyDescent="0.25">
      <c r="K86" s="5"/>
    </row>
    <row r="87" spans="11:11" x14ac:dyDescent="0.25">
      <c r="K87" s="5"/>
    </row>
    <row r="88" spans="11:11" x14ac:dyDescent="0.25">
      <c r="K88" s="5"/>
    </row>
    <row r="89" spans="11:11" x14ac:dyDescent="0.25">
      <c r="K89" s="5"/>
    </row>
    <row r="90" spans="11:11" x14ac:dyDescent="0.25">
      <c r="K90" s="5"/>
    </row>
    <row r="91" spans="11:11" x14ac:dyDescent="0.25">
      <c r="K91" s="5"/>
    </row>
    <row r="92" spans="11:11" x14ac:dyDescent="0.25">
      <c r="K92" s="5"/>
    </row>
    <row r="93" spans="11:11" x14ac:dyDescent="0.25">
      <c r="K93" s="5"/>
    </row>
    <row r="94" spans="11:11" x14ac:dyDescent="0.25">
      <c r="K94" s="5"/>
    </row>
    <row r="95" spans="11:11" x14ac:dyDescent="0.25">
      <c r="K95" s="5"/>
    </row>
    <row r="96" spans="11:11" x14ac:dyDescent="0.25">
      <c r="K96" s="5"/>
    </row>
    <row r="97" spans="11:11" x14ac:dyDescent="0.25">
      <c r="K97" s="5"/>
    </row>
    <row r="98" spans="11:11" x14ac:dyDescent="0.25">
      <c r="K98" s="5"/>
    </row>
    <row r="99" spans="11:11" x14ac:dyDescent="0.25">
      <c r="K99" s="5"/>
    </row>
    <row r="100" spans="11:11" x14ac:dyDescent="0.25">
      <c r="K100" s="5"/>
    </row>
    <row r="101" spans="11:11" x14ac:dyDescent="0.25">
      <c r="K101" s="5"/>
    </row>
    <row r="102" spans="11:11" x14ac:dyDescent="0.25">
      <c r="K102" s="5"/>
    </row>
    <row r="103" spans="11:11" x14ac:dyDescent="0.25">
      <c r="K103" s="5"/>
    </row>
    <row r="104" spans="11:11" x14ac:dyDescent="0.25">
      <c r="K104" s="5"/>
    </row>
    <row r="105" spans="11:11" x14ac:dyDescent="0.25">
      <c r="K105" s="5"/>
    </row>
    <row r="106" spans="11:11" x14ac:dyDescent="0.25">
      <c r="K106" s="5"/>
    </row>
    <row r="107" spans="11:11" x14ac:dyDescent="0.25">
      <c r="K107" s="5"/>
    </row>
    <row r="108" spans="11:11" x14ac:dyDescent="0.25">
      <c r="K108" s="5"/>
    </row>
    <row r="109" spans="11:11" x14ac:dyDescent="0.25">
      <c r="K109" s="5"/>
    </row>
    <row r="110" spans="11:11" x14ac:dyDescent="0.25">
      <c r="K110" s="5"/>
    </row>
    <row r="111" spans="11:11" x14ac:dyDescent="0.25">
      <c r="K111" s="5"/>
    </row>
    <row r="112" spans="11:11" x14ac:dyDescent="0.25">
      <c r="K112" s="5"/>
    </row>
    <row r="113" spans="11:11" x14ac:dyDescent="0.25">
      <c r="K113" s="5"/>
    </row>
    <row r="114" spans="11:11" x14ac:dyDescent="0.25">
      <c r="K114" s="5"/>
    </row>
    <row r="115" spans="11:11" x14ac:dyDescent="0.25">
      <c r="K115" s="5"/>
    </row>
    <row r="116" spans="11:11" x14ac:dyDescent="0.25">
      <c r="K116" s="5"/>
    </row>
    <row r="117" spans="11:11" x14ac:dyDescent="0.25">
      <c r="K117" s="5"/>
    </row>
    <row r="118" spans="11:11" x14ac:dyDescent="0.25">
      <c r="K118" s="5"/>
    </row>
    <row r="119" spans="11:11" x14ac:dyDescent="0.25">
      <c r="K119" s="5"/>
    </row>
    <row r="120" spans="11:11" x14ac:dyDescent="0.25">
      <c r="K120" s="5"/>
    </row>
    <row r="121" spans="11:11" x14ac:dyDescent="0.25">
      <c r="K121" s="5"/>
    </row>
    <row r="122" spans="11:11" x14ac:dyDescent="0.25">
      <c r="K122" s="5"/>
    </row>
    <row r="123" spans="11:11" x14ac:dyDescent="0.25">
      <c r="K123" s="5"/>
    </row>
    <row r="124" spans="11:11" x14ac:dyDescent="0.25">
      <c r="K124" s="5"/>
    </row>
    <row r="125" spans="11:11" x14ac:dyDescent="0.25">
      <c r="K125" s="5"/>
    </row>
    <row r="126" spans="11:11" x14ac:dyDescent="0.25">
      <c r="K126" s="5"/>
    </row>
    <row r="127" spans="11:11" x14ac:dyDescent="0.25">
      <c r="K127" s="5"/>
    </row>
    <row r="128" spans="11:11" x14ac:dyDescent="0.25">
      <c r="K128" s="5"/>
    </row>
    <row r="129" spans="11:11" x14ac:dyDescent="0.25">
      <c r="K129" s="5"/>
    </row>
    <row r="130" spans="11:11" x14ac:dyDescent="0.25">
      <c r="K130" s="5"/>
    </row>
    <row r="131" spans="11:11" x14ac:dyDescent="0.25">
      <c r="K131" s="5"/>
    </row>
    <row r="132" spans="11:11" x14ac:dyDescent="0.25">
      <c r="K132" s="5"/>
    </row>
    <row r="133" spans="11:11" x14ac:dyDescent="0.25">
      <c r="K133" s="5"/>
    </row>
    <row r="134" spans="11:11" x14ac:dyDescent="0.25">
      <c r="K134" s="5"/>
    </row>
    <row r="135" spans="11:11" x14ac:dyDescent="0.25">
      <c r="K135" s="5"/>
    </row>
    <row r="136" spans="11:11" x14ac:dyDescent="0.25">
      <c r="K136" s="5"/>
    </row>
    <row r="137" spans="11:11" x14ac:dyDescent="0.25">
      <c r="K137" s="5"/>
    </row>
    <row r="138" spans="11:11" x14ac:dyDescent="0.25">
      <c r="K138" s="5"/>
    </row>
    <row r="139" spans="11:11" x14ac:dyDescent="0.25">
      <c r="K139" s="5"/>
    </row>
    <row r="140" spans="11:11" x14ac:dyDescent="0.25">
      <c r="K140" s="5"/>
    </row>
    <row r="141" spans="11:11" x14ac:dyDescent="0.25">
      <c r="K141" s="5"/>
    </row>
    <row r="142" spans="11:11" x14ac:dyDescent="0.25">
      <c r="K142" s="5"/>
    </row>
    <row r="143" spans="11:11" x14ac:dyDescent="0.25">
      <c r="K143" s="5"/>
    </row>
    <row r="144" spans="11:11" x14ac:dyDescent="0.25">
      <c r="K144" s="5"/>
    </row>
    <row r="145" spans="11:11" x14ac:dyDescent="0.25">
      <c r="K145" s="5"/>
    </row>
    <row r="146" spans="11:11" x14ac:dyDescent="0.25">
      <c r="K146" s="5"/>
    </row>
    <row r="147" spans="11:11" x14ac:dyDescent="0.25">
      <c r="K147" s="5"/>
    </row>
    <row r="148" spans="11:11" x14ac:dyDescent="0.25">
      <c r="K148" s="5"/>
    </row>
    <row r="149" spans="11:11" x14ac:dyDescent="0.25">
      <c r="K149" s="5"/>
    </row>
    <row r="150" spans="11:11" x14ac:dyDescent="0.25">
      <c r="K150" s="5"/>
    </row>
    <row r="151" spans="11:11" x14ac:dyDescent="0.25">
      <c r="K151" s="5"/>
    </row>
    <row r="152" spans="11:11" x14ac:dyDescent="0.25">
      <c r="K152" s="5"/>
    </row>
    <row r="153" spans="11:11" x14ac:dyDescent="0.25">
      <c r="K153" s="5"/>
    </row>
    <row r="154" spans="11:11" x14ac:dyDescent="0.25">
      <c r="K154" s="5"/>
    </row>
    <row r="155" spans="11:11" x14ac:dyDescent="0.25">
      <c r="K155" s="5"/>
    </row>
    <row r="156" spans="11:11" x14ac:dyDescent="0.25">
      <c r="K156" s="5"/>
    </row>
    <row r="157" spans="11:11" x14ac:dyDescent="0.25">
      <c r="K157" s="5"/>
    </row>
    <row r="158" spans="11:11" x14ac:dyDescent="0.25">
      <c r="K158" s="5"/>
    </row>
    <row r="159" spans="11:11" x14ac:dyDescent="0.25">
      <c r="K159" s="5"/>
    </row>
  </sheetData>
  <mergeCells count="10">
    <mergeCell ref="A1:J1"/>
    <mergeCell ref="A2:J2"/>
    <mergeCell ref="A3:J3"/>
    <mergeCell ref="A4:J4"/>
    <mergeCell ref="A5:J5"/>
    <mergeCell ref="A6:J6"/>
    <mergeCell ref="A8:A9"/>
    <mergeCell ref="B8:D8"/>
    <mergeCell ref="E8:G8"/>
    <mergeCell ref="H8:J8"/>
  </mergeCells>
  <pageMargins left="0.74803149606299213" right="0.74803149606299213" top="0.98425196850393704" bottom="0.98425196850393704" header="0.19685039370078741" footer="0"/>
  <pageSetup scale="59" orientation="portrait" r:id="rId1"/>
  <ignoredErrors>
    <ignoredError sqref="B52:D52 B36:D36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5</vt:lpstr>
      <vt:lpstr>'Cuadro 5'!Títulos_a_imprimir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CAROLINA ESPINO</dc:creator>
  <cp:lastModifiedBy>FRANKLIN SANTANA</cp:lastModifiedBy>
  <cp:lastPrinted>2022-03-21T18:54:47Z</cp:lastPrinted>
  <dcterms:created xsi:type="dcterms:W3CDTF">2022-02-07T19:22:01Z</dcterms:created>
  <dcterms:modified xsi:type="dcterms:W3CDTF">2022-03-31T21:29:06Z</dcterms:modified>
</cp:coreProperties>
</file>